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<sst xmlns="http://schemas.openxmlformats.org/spreadsheetml/2006/main" count="30" uniqueCount="16">
  <si>
    <t xml:space="preserve">BUDYNEK MIESZKALNY - VAT 8%</t>
  </si>
  <si>
    <t xml:space="preserve">Ilość - powierzchnia</t>
  </si>
  <si>
    <t xml:space="preserve">AZBEST (demontaż i utylizacja) Cena jednostkowa netto/kg</t>
  </si>
  <si>
    <t xml:space="preserve">POKRYCIE DACHOWE Cena jednostkowa netto/kg</t>
  </si>
  <si>
    <t xml:space="preserve">KOSZTY</t>
  </si>
  <si>
    <t xml:space="preserve">Netto</t>
  </si>
  <si>
    <t xml:space="preserve">Brutto</t>
  </si>
  <si>
    <t xml:space="preserve">Dokumentacja projektowa</t>
  </si>
  <si>
    <t xml:space="preserve">Nadzór</t>
  </si>
  <si>
    <t xml:space="preserve">AZBEST (demontaż i utylizacja)</t>
  </si>
  <si>
    <t xml:space="preserve">POKRYCIE DACHOWE</t>
  </si>
  <si>
    <t xml:space="preserve">Suma</t>
  </si>
  <si>
    <t xml:space="preserve">Dofinansowanie - 85% kwoty kwalifikowalnej (netto)</t>
  </si>
  <si>
    <t xml:space="preserve">VAT od dotacji</t>
  </si>
  <si>
    <t xml:space="preserve">WKŁAD MIESZKAŃCA - brutto</t>
  </si>
  <si>
    <t xml:space="preserve">BUDYNEK GOSPODARCZY - VAT 23%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</si>
</sst>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&quot; zł&quot;"/>
    <numFmt numFmtId="166" formatCode="#,##0.00"/>
  </numFmts>
  <fonts count="8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u val="single"/>
      <sz val="11"/>
      <color rgb="FF000000"/>
      <name val="Czcionka tekstu podstawowego"/>
      <family val="0"/>
      <charset val="238"/>
    </font>
    <font>
      <i val="true"/>
      <sz val="11"/>
      <color rgb="FF000000"/>
      <name val="Czcionka tekstu podstawowego"/>
      <family val="0"/>
      <charset val="238"/>
    </font>
    <font>
      <b val="true"/>
      <sz val="11"/>
      <color rgb="FF000000"/>
      <name val="Czcionka tekstu podstawowego"/>
      <family val="0"/>
      <charset val="238"/>
    </font>
    <font>
      <b val="true"/>
      <i val="true"/>
      <sz val="11"/>
      <color rgb="FFFF0000"/>
      <name val="Czcionka tekstu podstawowego"/>
      <family val="0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3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5" activeCellId="0" sqref="H25"/>
    </sheetView>
  </sheetViews>
  <sheetFormatPr defaultRowHeight="14.4" zeroHeight="false" outlineLevelRow="0" outlineLevelCol="0"/>
  <cols>
    <col collapsed="false" customWidth="true" hidden="false" outlineLevel="0" max="1" min="1" style="0" width="58.22"/>
    <col collapsed="false" customWidth="true" hidden="false" outlineLevel="0" max="2" min="2" style="0" width="17.92"/>
    <col collapsed="false" customWidth="true" hidden="false" outlineLevel="0" max="3" min="3" style="0" width="17.09"/>
    <col collapsed="false" customWidth="true" hidden="false" outlineLevel="0" max="4" min="4" style="0" width="8.67"/>
    <col collapsed="false" customWidth="true" hidden="false" outlineLevel="0" max="5" min="5" style="0" width="17.67"/>
    <col collapsed="false" customWidth="true" hidden="false" outlineLevel="0" max="8" min="6" style="0" width="8.67"/>
    <col collapsed="false" customWidth="true" hidden="false" outlineLevel="0" max="9" min="9" style="0" width="13.43"/>
    <col collapsed="false" customWidth="true" hidden="false" outlineLevel="0" max="1025" min="10" style="0" width="8.67"/>
  </cols>
  <sheetData>
    <row r="1" customFormat="false" ht="13.8" hidden="false" customHeight="false" outlineLevel="0" collapsed="false">
      <c r="A1" s="1" t="s">
        <v>0</v>
      </c>
      <c r="B1" s="2"/>
      <c r="C1" s="2"/>
    </row>
    <row r="2" customFormat="false" ht="13.8" hidden="false" customHeight="false" outlineLevel="0" collapsed="false">
      <c r="A2" s="3" t="s">
        <v>1</v>
      </c>
      <c r="B2" s="4" t="n">
        <v>100</v>
      </c>
      <c r="C2" s="2"/>
    </row>
    <row r="3" customFormat="false" ht="13.8" hidden="false" customHeight="false" outlineLevel="0" collapsed="false">
      <c r="A3" s="3" t="s">
        <v>2</v>
      </c>
      <c r="B3" s="5" t="n">
        <v>1.73</v>
      </c>
      <c r="C3" s="2"/>
    </row>
    <row r="4" customFormat="false" ht="13.8" hidden="false" customHeight="false" outlineLevel="0" collapsed="false">
      <c r="A4" s="3" t="s">
        <v>3</v>
      </c>
      <c r="B4" s="5" t="n">
        <v>198</v>
      </c>
      <c r="C4" s="2"/>
    </row>
    <row r="5" customFormat="false" ht="13.8" hidden="false" customHeight="false" outlineLevel="0" collapsed="false">
      <c r="A5" s="2"/>
      <c r="B5" s="5"/>
      <c r="C5" s="2"/>
    </row>
    <row r="6" customFormat="false" ht="13.8" hidden="false" customHeight="false" outlineLevel="0" collapsed="false">
      <c r="A6" s="6" t="s">
        <v>4</v>
      </c>
      <c r="B6" s="6" t="s">
        <v>5</v>
      </c>
      <c r="C6" s="6" t="s">
        <v>6</v>
      </c>
    </row>
    <row r="7" customFormat="false" ht="13.8" hidden="false" customHeight="false" outlineLevel="0" collapsed="false">
      <c r="A7" s="6" t="s">
        <v>7</v>
      </c>
      <c r="B7" s="7" t="n">
        <v>250</v>
      </c>
      <c r="C7" s="7" t="n">
        <f aca="false">B7+0.23*B7</f>
        <v>307.5</v>
      </c>
      <c r="E7" s="8"/>
      <c r="F7" s="8"/>
      <c r="G7" s="8"/>
      <c r="H7" s="8"/>
      <c r="I7" s="8"/>
    </row>
    <row r="8" customFormat="false" ht="13.8" hidden="false" customHeight="false" outlineLevel="0" collapsed="false">
      <c r="A8" s="6" t="s">
        <v>8</v>
      </c>
      <c r="B8" s="7" t="n">
        <v>312.5</v>
      </c>
      <c r="C8" s="7" t="n">
        <f aca="false">B8+B8*0.23</f>
        <v>384.375</v>
      </c>
      <c r="E8" s="8"/>
      <c r="F8" s="8"/>
      <c r="G8" s="8"/>
      <c r="H8" s="8"/>
      <c r="I8" s="8"/>
    </row>
    <row r="9" customFormat="false" ht="13.8" hidden="false" customHeight="false" outlineLevel="0" collapsed="false">
      <c r="A9" s="6" t="s">
        <v>9</v>
      </c>
      <c r="B9" s="7" t="n">
        <f aca="false">B2*15*1.87/1.08</f>
        <v>2597.22222222222</v>
      </c>
      <c r="C9" s="7" t="n">
        <f aca="false">B9+0.08*B9</f>
        <v>2805</v>
      </c>
      <c r="E9" s="8"/>
      <c r="F9" s="8"/>
      <c r="G9" s="8"/>
      <c r="H9" s="8"/>
      <c r="I9" s="8"/>
    </row>
    <row r="10" customFormat="false" ht="13.8" hidden="false" customHeight="false" outlineLevel="0" collapsed="false">
      <c r="A10" s="9" t="s">
        <v>10</v>
      </c>
      <c r="B10" s="10" t="n">
        <f aca="false">B2*B4</f>
        <v>19800</v>
      </c>
      <c r="C10" s="10" t="n">
        <f aca="false">B10+0.08*B10</f>
        <v>21384</v>
      </c>
      <c r="E10" s="8"/>
      <c r="F10" s="8"/>
      <c r="G10" s="8"/>
      <c r="H10" s="8"/>
      <c r="I10" s="8"/>
    </row>
    <row r="11" customFormat="false" ht="13.8" hidden="false" customHeight="false" outlineLevel="0" collapsed="false">
      <c r="A11" s="11" t="s">
        <v>11</v>
      </c>
      <c r="B11" s="12" t="n">
        <f aca="false">SUM(B7:B10)</f>
        <v>22959.7222222222</v>
      </c>
      <c r="C11" s="12" t="n">
        <f aca="false">SUM(C7:C10)</f>
        <v>24880.875</v>
      </c>
      <c r="E11" s="8"/>
      <c r="F11" s="8"/>
      <c r="G11" s="13"/>
      <c r="H11" s="8"/>
      <c r="I11" s="13"/>
    </row>
    <row r="12" customFormat="false" ht="13.8" hidden="false" customHeight="false" outlineLevel="0" collapsed="false">
      <c r="A12" s="2" t="s">
        <v>12</v>
      </c>
      <c r="B12" s="14" t="n">
        <f aca="false">B11*0.85</f>
        <v>19515.7638888889</v>
      </c>
      <c r="C12" s="14"/>
      <c r="E12" s="8"/>
      <c r="F12" s="8"/>
      <c r="G12" s="8"/>
      <c r="H12" s="8"/>
      <c r="I12" s="15"/>
    </row>
    <row r="13" customFormat="false" ht="13.8" hidden="false" customHeight="false" outlineLevel="0" collapsed="false">
      <c r="A13" s="2" t="s">
        <v>13</v>
      </c>
      <c r="B13" s="16" t="n">
        <f aca="false">B7*0.85*0.23+B8*0.85*0.23+B9*0.85*0.08+B10*0.85*0.08</f>
        <v>1632.97986111111</v>
      </c>
      <c r="C13" s="16"/>
      <c r="E13" s="8"/>
      <c r="F13" s="8"/>
      <c r="G13" s="8"/>
      <c r="H13" s="8"/>
    </row>
    <row r="14" customFormat="false" ht="13.8" hidden="false" customHeight="false" outlineLevel="0" collapsed="false">
      <c r="A14" s="11" t="s">
        <v>14</v>
      </c>
      <c r="B14" s="17" t="n">
        <f aca="false">C11-B12</f>
        <v>5365.11111111111</v>
      </c>
      <c r="C14" s="17"/>
      <c r="E14" s="8"/>
      <c r="F14" s="8"/>
      <c r="G14" s="8"/>
      <c r="H14" s="8"/>
      <c r="I14" s="8"/>
    </row>
    <row r="15" customFormat="false" ht="13.8" hidden="false" customHeight="false" outlineLevel="0" collapsed="false">
      <c r="A15" s="2"/>
      <c r="B15" s="18"/>
      <c r="C15" s="18"/>
      <c r="E15" s="8"/>
      <c r="F15" s="8"/>
      <c r="G15" s="8"/>
      <c r="H15" s="8"/>
    </row>
    <row r="16" customFormat="false" ht="13.8" hidden="false" customHeight="false" outlineLevel="0" collapsed="false">
      <c r="A16" s="2"/>
      <c r="B16" s="18"/>
      <c r="C16" s="18"/>
      <c r="E16" s="8"/>
      <c r="F16" s="8"/>
      <c r="G16" s="8"/>
      <c r="H16" s="8"/>
      <c r="I16" s="8"/>
    </row>
    <row r="17" customFormat="false" ht="13.8" hidden="false" customHeight="false" outlineLevel="0" collapsed="false">
      <c r="A17" s="1" t="s">
        <v>15</v>
      </c>
      <c r="B17" s="2"/>
      <c r="C17" s="2"/>
      <c r="E17" s="8"/>
      <c r="F17" s="8"/>
      <c r="G17" s="8"/>
      <c r="H17" s="8"/>
    </row>
    <row r="18" customFormat="false" ht="13.8" hidden="false" customHeight="false" outlineLevel="0" collapsed="false">
      <c r="A18" s="3" t="s">
        <v>1</v>
      </c>
      <c r="B18" s="4" t="n">
        <v>100</v>
      </c>
      <c r="C18" s="2"/>
      <c r="E18" s="8"/>
      <c r="F18" s="8"/>
      <c r="G18" s="8"/>
      <c r="H18" s="8"/>
    </row>
    <row r="19" customFormat="false" ht="13.8" hidden="false" customHeight="false" outlineLevel="0" collapsed="false">
      <c r="A19" s="3" t="s">
        <v>2</v>
      </c>
      <c r="B19" s="5" t="n">
        <v>1.73</v>
      </c>
      <c r="C19" s="2"/>
      <c r="E19" s="8"/>
      <c r="F19" s="8"/>
      <c r="G19" s="8"/>
      <c r="H19" s="8"/>
    </row>
    <row r="20" customFormat="false" ht="13.8" hidden="false" customHeight="false" outlineLevel="0" collapsed="false">
      <c r="A20" s="3" t="s">
        <v>3</v>
      </c>
      <c r="B20" s="5" t="n">
        <v>198</v>
      </c>
      <c r="C20" s="2"/>
      <c r="E20" s="8"/>
      <c r="F20" s="8"/>
      <c r="G20" s="8"/>
      <c r="H20" s="8"/>
    </row>
    <row r="21" customFormat="false" ht="13.8" hidden="false" customHeight="false" outlineLevel="0" collapsed="false">
      <c r="A21" s="2"/>
      <c r="B21" s="5"/>
      <c r="C21" s="2"/>
      <c r="E21" s="8"/>
      <c r="F21" s="8"/>
      <c r="G21" s="8"/>
      <c r="H21" s="8"/>
    </row>
    <row r="22" customFormat="false" ht="13.8" hidden="false" customHeight="false" outlineLevel="0" collapsed="false">
      <c r="A22" s="6" t="s">
        <v>4</v>
      </c>
      <c r="B22" s="6" t="s">
        <v>5</v>
      </c>
      <c r="C22" s="6" t="s">
        <v>6</v>
      </c>
    </row>
    <row r="23" customFormat="false" ht="13.8" hidden="false" customHeight="false" outlineLevel="0" collapsed="false">
      <c r="A23" s="6" t="s">
        <v>7</v>
      </c>
      <c r="B23" s="7" t="n">
        <v>250</v>
      </c>
      <c r="C23" s="7" t="n">
        <f aca="false">B23+0.23*B23</f>
        <v>307.5</v>
      </c>
      <c r="E23" s="8"/>
      <c r="F23" s="8"/>
      <c r="G23" s="8"/>
      <c r="H23" s="8"/>
      <c r="I23" s="8"/>
    </row>
    <row r="24" customFormat="false" ht="13.8" hidden="false" customHeight="false" outlineLevel="0" collapsed="false">
      <c r="A24" s="6" t="s">
        <v>8</v>
      </c>
      <c r="B24" s="7" t="n">
        <v>312.5</v>
      </c>
      <c r="C24" s="7" t="n">
        <f aca="false">B24+B24*0.23</f>
        <v>384.375</v>
      </c>
      <c r="E24" s="8"/>
      <c r="F24" s="8"/>
      <c r="G24" s="8"/>
      <c r="H24" s="8"/>
      <c r="I24" s="8"/>
    </row>
    <row r="25" customFormat="false" ht="13.8" hidden="false" customHeight="false" outlineLevel="0" collapsed="false">
      <c r="A25" s="6" t="s">
        <v>9</v>
      </c>
      <c r="B25" s="7" t="n">
        <f aca="false">B18*15*1.87/1.08</f>
        <v>2597.22222222222</v>
      </c>
      <c r="C25" s="7" t="n">
        <f aca="false">B25+0.08*B25</f>
        <v>2805</v>
      </c>
      <c r="E25" s="8"/>
      <c r="F25" s="8"/>
      <c r="G25" s="8"/>
      <c r="H25" s="8"/>
      <c r="I25" s="8"/>
    </row>
    <row r="26" customFormat="false" ht="13.8" hidden="false" customHeight="false" outlineLevel="0" collapsed="false">
      <c r="A26" s="9" t="s">
        <v>10</v>
      </c>
      <c r="B26" s="10" t="n">
        <f aca="false">B18*B20</f>
        <v>19800</v>
      </c>
      <c r="C26" s="10" t="n">
        <f aca="false">B26+0.23*B26</f>
        <v>24354</v>
      </c>
      <c r="E26" s="8"/>
      <c r="F26" s="8"/>
      <c r="G26" s="8"/>
      <c r="H26" s="8"/>
      <c r="I26" s="8"/>
    </row>
    <row r="27" customFormat="false" ht="13.8" hidden="false" customHeight="false" outlineLevel="0" collapsed="false">
      <c r="A27" s="11" t="s">
        <v>11</v>
      </c>
      <c r="B27" s="12" t="n">
        <f aca="false">SUM(B23:B26)</f>
        <v>22959.7222222222</v>
      </c>
      <c r="C27" s="12" t="n">
        <f aca="false">SUM(C23:C26)</f>
        <v>27850.875</v>
      </c>
      <c r="E27" s="8"/>
      <c r="F27" s="8"/>
      <c r="G27" s="13"/>
      <c r="H27" s="8"/>
      <c r="I27" s="13"/>
    </row>
    <row r="28" customFormat="false" ht="13.8" hidden="false" customHeight="false" outlineLevel="0" collapsed="false">
      <c r="A28" s="2" t="s">
        <v>12</v>
      </c>
      <c r="B28" s="14" t="n">
        <f aca="false">B27*0.85</f>
        <v>19515.7638888889</v>
      </c>
      <c r="C28" s="14"/>
      <c r="E28" s="8"/>
      <c r="F28" s="8"/>
      <c r="G28" s="8"/>
      <c r="H28" s="8"/>
      <c r="I28" s="15"/>
    </row>
    <row r="29" customFormat="false" ht="13.8" hidden="false" customHeight="false" outlineLevel="0" collapsed="false">
      <c r="A29" s="2" t="s">
        <v>13</v>
      </c>
      <c r="B29" s="16" t="n">
        <f aca="false">B23*0.85*0.23+B24*0.85*0.23+B25*0.85*0.08+B26*0.85*0.23</f>
        <v>4157.47986111111</v>
      </c>
      <c r="C29" s="16"/>
      <c r="E29" s="8"/>
      <c r="F29" s="8"/>
      <c r="G29" s="8"/>
      <c r="H29" s="8"/>
    </row>
    <row r="30" customFormat="false" ht="13.8" hidden="false" customHeight="false" outlineLevel="0" collapsed="false">
      <c r="A30" s="11" t="s">
        <v>14</v>
      </c>
      <c r="B30" s="17" t="n">
        <f aca="false">C27-B28</f>
        <v>8335.11111111111</v>
      </c>
      <c r="C30" s="17"/>
      <c r="E30" s="8"/>
      <c r="F30" s="8"/>
      <c r="G30" s="8"/>
      <c r="H30" s="8"/>
    </row>
    <row r="31" customFormat="false" ht="14.4" hidden="false" customHeight="false" outlineLevel="0" collapsed="false">
      <c r="E31" s="8"/>
      <c r="F31" s="8"/>
      <c r="G31" s="8"/>
      <c r="H31" s="8"/>
    </row>
    <row r="32" customFormat="false" ht="14.4" hidden="false" customHeight="false" outlineLevel="0" collapsed="false">
      <c r="E32" s="8"/>
      <c r="F32" s="8"/>
      <c r="G32" s="8"/>
      <c r="H32" s="8"/>
    </row>
    <row r="33" customFormat="false" ht="14.4" hidden="false" customHeight="false" outlineLevel="0" collapsed="false">
      <c r="E33" s="8"/>
      <c r="F33" s="8"/>
      <c r="G33" s="8"/>
      <c r="H33" s="8"/>
    </row>
    <row r="34" customFormat="false" ht="14.4" hidden="false" customHeight="false" outlineLevel="0" collapsed="false">
      <c r="E34" s="8"/>
      <c r="F34" s="8"/>
      <c r="G34" s="8"/>
      <c r="H34" s="8"/>
    </row>
    <row r="35" customFormat="false" ht="14.4" hidden="false" customHeight="false" outlineLevel="0" collapsed="false">
      <c r="E35" s="8"/>
      <c r="F35" s="8"/>
      <c r="G35" s="8"/>
      <c r="H35" s="8"/>
    </row>
    <row r="36" customFormat="false" ht="14.4" hidden="false" customHeight="false" outlineLevel="0" collapsed="false">
      <c r="E36" s="8"/>
      <c r="F36" s="8"/>
      <c r="G36" s="8"/>
      <c r="H36" s="8"/>
    </row>
    <row r="37" customFormat="false" ht="14.4" hidden="false" customHeight="false" outlineLevel="0" collapsed="false">
      <c r="E37" s="8"/>
      <c r="F37" s="8"/>
      <c r="G37" s="8"/>
      <c r="H37" s="8"/>
    </row>
    <row r="38" customFormat="false" ht="14.4" hidden="false" customHeight="false" outlineLevel="0" collapsed="false">
      <c r="E38" s="8"/>
      <c r="F38" s="8"/>
      <c r="G38" s="8"/>
      <c r="H38" s="8"/>
    </row>
    <row r="39" customFormat="false" ht="14.4" hidden="false" customHeight="false" outlineLevel="0" collapsed="false">
      <c r="E39" s="8"/>
      <c r="F39" s="8"/>
      <c r="G39" s="8"/>
      <c r="H39" s="8"/>
    </row>
    <row r="40" customFormat="false" ht="14.4" hidden="false" customHeight="false" outlineLevel="0" collapsed="false">
      <c r="E40" s="8"/>
      <c r="F40" s="8"/>
      <c r="G40" s="8"/>
      <c r="H40" s="8"/>
    </row>
  </sheetData>
  <sheetProtection sheet="true" password="ece2" objects="true" scenarios="true" insertColumns="false" insertRows="false" deleteColumns="false" deleteRows="false"/>
  <mergeCells count="6">
    <mergeCell ref="B12:C12"/>
    <mergeCell ref="B13:C13"/>
    <mergeCell ref="B14:C14"/>
    <mergeCell ref="B28:C28"/>
    <mergeCell ref="B29:C29"/>
    <mergeCell ref="B30:C3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2019-03-19T10:04:41Z</dcterms:created>
  <dc:creator>Agnieszka Frączek</dc:creator>
  <dc:description/>
  <dc:language>pl-PL</dc:language>
  <cp:lastModifiedBy/>
  <dcterms:modified xsi:type="dcterms:W3CDTF">2019-11-08T12:23:47Z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